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Products" sheetId="1" r:id="rId1"/>
    <sheet name="_RSG_PROVENANCE" sheetId="2" state="veryHidden" r:id="rId2"/>
  </sheets>
  <definedNames>
    <definedName name="_xlnm._FilterDatabase" localSheetId="0" hidden="1">Products!$A$4:$V$11</definedName>
  </definedNames>
  <calcPr calcId="152511"/>
</workbook>
</file>

<file path=xl/calcChain.xml><?xml version="1.0" encoding="utf-8"?>
<calcChain xmlns="http://schemas.openxmlformats.org/spreadsheetml/2006/main">
  <c r="T6" i="1" l="1"/>
  <c r="T7" i="1"/>
  <c r="T8" i="1"/>
  <c r="T5" i="1"/>
  <c r="T2" i="1" s="1"/>
  <c r="T9" i="1"/>
  <c r="T10" i="1"/>
  <c r="T11" i="1"/>
  <c r="R2" i="1"/>
  <c r="Q2" i="1"/>
  <c r="P2" i="1"/>
</calcChain>
</file>

<file path=xl/sharedStrings.xml><?xml version="1.0" encoding="utf-8"?>
<sst xmlns="http://schemas.openxmlformats.org/spreadsheetml/2006/main" count="84" uniqueCount="54">
  <si>
    <t>Column1</t>
  </si>
  <si>
    <t>{"airtableBaseId":"appOzrdXD9xJBSlWk","baseline":{"dealSkuIds":[],"skuIds":["rec8MvZuRwML4Vn0g","recOwHy4cMa4x8hEF","recPoHvsBB6LC0BaS","recYPUH2djS3YkSky","reckG9jXdpbvVpzb8","recqUl0vsydGrFkBh","recusj8ps5vSMXpsl"],"skuSizeIds":["rec8J8Xu3RgYSha9o","rec951vGTsr7JGunO","rec9YsEQbi84BiV2M","recGltPLGkQ6QUoXq","recOJJbS8X71xAZAI","recPikeS5g2Mm4uKy","recPqMVXBYxCAHvNB","recQk6DM4Ufs672KO","recSzjusH8jVOGBPP","recXxicYe33I4sqq2","recY6PrL5c4S8fbTt","recc73YUISJEXBviP","recdzjIepE2InpH2H","receO6b2nkawkj4s7","recfSpYBKUBLza5C7","rechrePHoLY4A3MeS","reckQEEUCaOctfUtd","reclhMThZHjWNdvHO","recnnQ0wfWwItpQUC","recnvDBvCbdNWQJFs","reco3vYVId24zOc7P","recpcWyLmE6E1RAFQ","recpyBv2SiREXNVt6","recqWEScfEyYHQvVh","recqbQsZZSF6QoaxT","recqtqUpM9PlNldGn","recrH1yYFJttxyMbF","recreXUwPc1B90JqX","recrmUHh6EJH0WThD","reczxBqqkDoIt4nTG"]},"dealId":"","dealMutationMode":"none","exportScope":"line_sheet","lineSheetId":"recARnzWUBEMMugUg","lineSheetMutationMode":"snapshot","schema":"reflex.rsg.workbookProvenance","sheetType":"retailer","spreadsheetLayout":"matrix","version":1,"worksheets":[{"dataStartRow":5,"headerRow":4,"layout":"matrix","name":"Products","rowIdentityHeader":"__RSG_ROW_ID__","rows":[{"dealSkuId":"","exportedRow":5,"rowToken":"rsgrow-00000001","skuId":"recYPUH2djS3YkSky","variants":[{"sizeLabel":"M","skuSizeId":"recqWEScfEyYHQvVh"},{"sizeLabel":"L","skuSizeId":"recnvDBvCbdNWQJFs"},{"sizeLabel":"XL","skuSizeId":"recfSpYBKUBLza5C7"},{"sizeLabel":"3XL","skuSizeId":"rechrePHoLY4A3MeS"},{"sizeLabel":"4XL","skuSizeId":"recXxicYe33I4sqq2"}]},{"dealSkuId":"","exportedRow":6,"rowToken":"rsgrow-00000002","skuId":"recqUl0vsydGrFkBh","variants":[{"sizeLabel":"M","skuSizeId":"recGltPLGkQ6QUoXq"},{"sizeLabel":"2XL","skuSizeId":"reczxBqqkDoIt4nTG"}]},{"dealSkuId":"","exportedRow":7,"rowToken":"rsgrow-00000003","skuId":"recPoHvsBB6LC0BaS","variants":[{"sizeLabel":"S","skuSizeId":"recSzjusH8jVOGBPP"},{"sizeLabel":"M","skuSizeId":"recQk6DM4Ufs672KO"},{"sizeLabel":"L","skuSizeId":"rec8J8Xu3RgYSha9o"},{"sizeLabel":"XL","skuSizeId":"recc73YUISJEXBviP"},{"sizeLabel":"2XL","skuSizeId":"rec951vGTsr7JGunO"},{"sizeLabel":"3XL","skuSizeId":"recrH1yYFJttxyMbF"}]},{"dealSkuId":"","exportedRow":8,"rowToken":"rsgrow-00000004","skuId":"recOwHy4cMa4x8hEF","variants":[{"sizeLabel":"S","skuSizeId":"recpyBv2SiREXNVt6"},{"sizeLabel":"M","skuSizeId":"recnnQ0wfWwItpQUC"},{"sizeLabel":"L","skuSizeId":"rec9YsEQbi84BiV2M"},{"sizeLabel":"XL","skuSizeId":"recPikeS5g2Mm4uKy"},{"sizeLabel":"2XL","skuSizeId":"recqtqUpM9PlNldGn"},{"sizeLabel":"3XL","skuSizeId":"recY6PrL5c4S8fbTt"},{"sizeLabel":"4XL","skuSizeId":"recOJJbS8X71xAZAI"}]},{"dealSkuId":"","exportedRow":9,"rowToken":"rsgrow-00000005","skuId":"rec8MvZuRwML4Vn0g","variants":[{"sizeLabel":"2XL","skuSizeId":"reclhMThZHjWNdvHO"},{"sizeLabel":"3XL","skuSizeId":"recpcWyLmE6E1RAFQ"}]},{"dealSkuId":"","exportedRow":10,"rowToken":"rsgrow-00000006","skuId":"reckG9jXdpbvVpzb8","variants":[{"sizeLabel":"S","skuSizeId":"recreXUwPc1B90JqX"},{"sizeLabel":"M","skuSizeId":"reckQEEUCaOctfUtd"},{"sizeLabel":"L","skuSizeId":"recdzjIepE2InpH2H"},{"sizeLabel":"XL","skuSizeId":"recqbQsZZSF6QoaxT"},{"sizeLabel":"2XL","skuSizeId":"reco3vYVId24zOc7P"},{"sizeLabel":"3XL","skuSizeId":"recPqMVXBYxCAHvNB"}]},{"dealSkuId":"","exportedRow":11,"rowToken":"rsgrow-00000007","skuId":"recusj8ps5vSMXpsl","variants":[{"sizeLabel":"L","skuSizeId":"recrmUHh6EJH0WThD"},{"sizeLabel":"XL","skuSizeId":"receO6b2nkawkj4s7"}]}],"worksheetIdentity":"RSGManagedProductsV1"}]}</t>
  </si>
  <si>
    <t>TOTAL
QUANTITY</t>
  </si>
  <si>
    <t>AVG. MSRP</t>
  </si>
  <si>
    <t>TOTAL MSRP</t>
  </si>
  <si>
    <t>TOTAL COST</t>
  </si>
  <si>
    <t>IMAGE</t>
  </si>
  <si>
    <t>BRAND</t>
  </si>
  <si>
    <t>CATEGORY</t>
  </si>
  <si>
    <t>SUBCATEGORY</t>
  </si>
  <si>
    <t>GENDER</t>
  </si>
  <si>
    <t>SKU</t>
  </si>
  <si>
    <t>DESCRIPTION</t>
  </si>
  <si>
    <t>COLOR</t>
  </si>
  <si>
    <t>S</t>
  </si>
  <si>
    <t>M</t>
  </si>
  <si>
    <t>L</t>
  </si>
  <si>
    <t>XL</t>
  </si>
  <si>
    <t>2XL</t>
  </si>
  <si>
    <t>3XL</t>
  </si>
  <si>
    <t>4XL</t>
  </si>
  <si>
    <t>TOTAL QUANTITY</t>
  </si>
  <si>
    <t>MSRP</t>
  </si>
  <si>
    <t>__RSG_ROW_ID__</t>
  </si>
  <si>
    <t>Puma Golf</t>
  </si>
  <si>
    <t>Polo</t>
  </si>
  <si>
    <t>PG100</t>
  </si>
  <si>
    <t>Mens</t>
  </si>
  <si>
    <t>20646504</t>
  </si>
  <si>
    <t>Men's Bandon Polo</t>
  </si>
  <si>
    <t>Puma Black</t>
  </si>
  <si>
    <t>rsgrow-00000001</t>
  </si>
  <si>
    <t>20646544</t>
  </si>
  <si>
    <t>Green Lagoon</t>
  </si>
  <si>
    <t>rsgrow-00000002</t>
  </si>
  <si>
    <t>20646653</t>
  </si>
  <si>
    <t>High Rise</t>
  </si>
  <si>
    <t>rsgrow-00000003</t>
  </si>
  <si>
    <t>20646113</t>
  </si>
  <si>
    <t>Navy Blazer</t>
  </si>
  <si>
    <t>rsgrow-00000004</t>
  </si>
  <si>
    <t>599117</t>
  </si>
  <si>
    <t>18246657</t>
  </si>
  <si>
    <t>Men's Cloudspun Monarch Polo</t>
  </si>
  <si>
    <t>High Rise Heather Navy Blazer</t>
  </si>
  <si>
    <t>rsgrow-00000005</t>
  </si>
  <si>
    <t>18246503</t>
  </si>
  <si>
    <t>Puma Black Heather/High Rise</t>
  </si>
  <si>
    <t>rsgrow-00000006</t>
  </si>
  <si>
    <t>18246675</t>
  </si>
  <si>
    <t>Teaberry Heather/Navy Blazer</t>
  </si>
  <si>
    <t>rsgrow-00000007</t>
  </si>
  <si>
    <t>reflex.rsg.workbookProvenance</t>
  </si>
  <si>
    <t>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</si>
</sst>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$#,##0.00"/>
  </numFmts>
  <fonts count="6">
    <font>
      <sz val="11"/>
      <color theme="1"/>
      <name val="Calibri"/>
      <family val="2"/>
      <scheme val="minor"/>
    </font>
    <font>
      <b/>
      <sz val="10"/>
      <color indexed="9"/>
      <name val="Aptos"/>
      <family val="2"/>
    </font>
    <font>
      <sz val="1"/>
      <color indexed="53"/>
      <name val="Aptos"/>
      <family val="2"/>
    </font>
    <font>
      <sz val="10"/>
      <color indexed="8"/>
      <name val="Aptos"/>
      <family val="2"/>
    </font>
    <font>
      <sz val="10"/>
      <color indexed="9"/>
      <name val="Aptos"/>
      <family val="2"/>
    </font>
    <font>
      <b/>
      <sz val="10"/>
      <color indexed="8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3"/>
        <bgColor indexed="53"/>
      </patternFill>
    </fill>
    <fill>
      <patternFill patternType="solid">
        <fgColor indexed="56"/>
        <bgColor indexed="56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3" fontId="3" fillId="3" borderId="0" xfId="0" applyNumberFormat="1" applyFont="1" applyFill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3" fontId="3" fillId="3" borderId="3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27">
    <dxf>
      <fill>
        <patternFill patternType="solid">
          <fgColor rgb="FFF9F9F7"/>
          <bgColor rgb="FFF9F9F7"/>
        </patternFill>
      </fill>
      <border>
        <left style="thin">
          <color rgb="FFD7D7D2"/>
        </left>
        <right style="thin">
          <color rgb="FFD7D7D2"/>
        </right>
        <top style="thin">
          <color rgb="FFD7D7D2"/>
        </top>
        <bottom style="thin">
          <color rgb="FFD7D7D2"/>
        </bottom>
      </border>
    </dxf>
    <dxf>
      <fill>
        <patternFill patternType="solid">
          <fgColor rgb="FFFCFBFA"/>
          <bgColor rgb="FFFCFBFA"/>
        </patternFill>
      </fill>
      <border>
        <left style="thin">
          <color rgb="FFD7D7D2"/>
        </left>
        <right style="thin">
          <color rgb="FFD7D7D2"/>
        </right>
        <top style="thin">
          <color rgb="FFD7D7D2"/>
        </top>
        <bottom style="thin">
          <color rgb="FFD7D7D2"/>
        </bottom>
      </border>
    </dxf>
    <dxf>
      <fill>
        <patternFill patternType="solid">
          <fgColor rgb="FFF15924"/>
          <bgColor rgb="FFF15924"/>
        </patternFill>
      </fill>
      <border>
        <left style="thin">
          <color rgb="FFD7D7D2"/>
        </left>
        <right style="thin">
          <color rgb="FFD7D7D2"/>
        </right>
      </border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ptos"/>
        <scheme val="none"/>
      </font>
      <numFmt numFmtId="164" formatCode="\$#,##0.00"/>
      <fill>
        <patternFill patternType="solid">
          <fgColor indexed="9"/>
          <bgColor indexed="9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ptos"/>
        <scheme val="none"/>
      </font>
      <numFmt numFmtId="164" formatCode="\$#,##0.00"/>
      <fill>
        <patternFill patternType="solid">
          <fgColor indexed="9"/>
          <bgColor indexed="9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ptos"/>
        <scheme val="none"/>
      </font>
      <numFmt numFmtId="164" formatCode="\$#,##0.00"/>
      <fill>
        <patternFill patternType="solid">
          <fgColor indexed="9"/>
          <bgColor indexed="9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ptos"/>
        <scheme val="none"/>
      </font>
      <numFmt numFmtId="164" formatCode="\$#,##0.00"/>
      <fill>
        <patternFill patternType="solid">
          <fgColor indexed="9"/>
          <bgColor indexed="9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ptos"/>
        <scheme val="none"/>
      </font>
      <numFmt numFmtId="3" formatCode="#,##0"/>
      <fill>
        <patternFill patternType="solid">
          <fgColor indexed="53"/>
          <bgColor indexed="53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22"/>
        </left>
        <right style="thin">
          <color indexed="2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ptos"/>
        <scheme val="none"/>
      </font>
      <fill>
        <patternFill patternType="solid">
          <fgColor indexed="9"/>
          <bgColor indexed="9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ptos"/>
        <scheme val="none"/>
      </font>
      <fill>
        <patternFill patternType="solid">
          <fgColor indexed="9"/>
          <bgColor indexed="9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ptos"/>
        <scheme val="none"/>
      </font>
      <fill>
        <patternFill patternType="solid">
          <fgColor indexed="9"/>
          <bgColor indexed="9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ptos"/>
        <scheme val="none"/>
      </font>
      <fill>
        <patternFill patternType="solid">
          <fgColor indexed="9"/>
          <bgColor indexed="9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ptos"/>
        <scheme val="none"/>
      </font>
      <fill>
        <patternFill patternType="solid">
          <fgColor indexed="9"/>
          <bgColor indexed="9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ptos"/>
        <scheme val="none"/>
      </font>
      <fill>
        <patternFill patternType="solid">
          <fgColor indexed="9"/>
          <bgColor indexed="9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ptos"/>
        <scheme val="none"/>
      </font>
      <fill>
        <patternFill patternType="solid">
          <fgColor indexed="9"/>
          <bgColor indexed="9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ptos"/>
        <scheme val="none"/>
      </font>
      <fill>
        <patternFill patternType="solid">
          <fgColor indexed="9"/>
          <bgColor indexed="9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ptos"/>
        <scheme val="none"/>
      </font>
      <fill>
        <patternFill patternType="solid">
          <fgColor indexed="9"/>
          <bgColor indexed="9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ptos"/>
        <scheme val="none"/>
      </font>
      <fill>
        <patternFill patternType="solid">
          <fgColor indexed="9"/>
          <bgColor indexed="9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ptos"/>
        <scheme val="none"/>
      </font>
      <fill>
        <patternFill patternType="solid">
          <fgColor indexed="9"/>
          <bgColor indexed="9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ptos"/>
        <scheme val="none"/>
      </font>
      <fill>
        <patternFill patternType="solid">
          <fgColor indexed="9"/>
          <bgColor indexed="9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ptos"/>
        <scheme val="none"/>
      </font>
      <fill>
        <patternFill patternType="solid">
          <fgColor indexed="9"/>
          <bgColor indexed="9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ptos"/>
        <scheme val="none"/>
      </font>
      <fill>
        <patternFill patternType="solid">
          <fgColor indexed="9"/>
          <bgColor indexed="9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ptos"/>
        <scheme val="none"/>
      </font>
      <fill>
        <patternFill patternType="solid">
          <fgColor indexed="9"/>
          <bgColor indexed="9"/>
        </patternFill>
      </fill>
      <alignment horizontal="center" vertical="center" textRotation="0" wrapText="1" relativeIndent="0" justifyLastLine="0" shrinkToFit="0" readingOrder="0"/>
      <border diagonalUp="0" diagonalDown="0">
        <left/>
        <right style="thin">
          <color indexed="22"/>
        </right>
        <top style="thin">
          <color indexed="22"/>
        </top>
        <bottom style="thin">
          <color indexed="22"/>
        </bottom>
      </border>
    </dxf>
    <dxf>
      <border outline="0">
        <left style="thin">
          <color indexed="22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ptos"/>
        <scheme val="none"/>
      </font>
      <fill>
        <patternFill patternType="solid">
          <fgColor indexed="9"/>
          <bgColor indexed="9"/>
        </patternFill>
      </fill>
      <alignment horizontal="center" vertical="center" textRotation="0" wrapText="1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9"/>
        <name val="Aptos"/>
        <scheme val="none"/>
      </font>
      <fill>
        <patternFill patternType="solid">
          <fgColor indexed="56"/>
          <bgColor indexed="56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4</xdr:row>
      <xdr:rowOff>38100</xdr:rowOff>
    </xdr:from>
    <xdr:to>
      <xdr:col>0</xdr:col>
      <xdr:colOff>904875</xdr:colOff>
      <xdr:row>4</xdr:row>
      <xdr:rowOff>895350</xdr:rowOff>
    </xdr:to>
    <xdr:pic>
      <xdr:nvPicPr>
        <xdr:cNvPr id="1025" name="Image 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1228725"/>
          <a:ext cx="6667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238125</xdr:colOff>
      <xdr:row>5</xdr:row>
      <xdr:rowOff>38100</xdr:rowOff>
    </xdr:from>
    <xdr:to>
      <xdr:col>0</xdr:col>
      <xdr:colOff>904875</xdr:colOff>
      <xdr:row>5</xdr:row>
      <xdr:rowOff>895350</xdr:rowOff>
    </xdr:to>
    <xdr:pic>
      <xdr:nvPicPr>
        <xdr:cNvPr id="1026" name="Image 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38125" y="2152650"/>
          <a:ext cx="6667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228600</xdr:colOff>
      <xdr:row>6</xdr:row>
      <xdr:rowOff>38100</xdr:rowOff>
    </xdr:from>
    <xdr:to>
      <xdr:col>0</xdr:col>
      <xdr:colOff>914400</xdr:colOff>
      <xdr:row>6</xdr:row>
      <xdr:rowOff>895350</xdr:rowOff>
    </xdr:to>
    <xdr:pic>
      <xdr:nvPicPr>
        <xdr:cNvPr id="1027" name="Image 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28600" y="3076575"/>
          <a:ext cx="6858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228600</xdr:colOff>
      <xdr:row>7</xdr:row>
      <xdr:rowOff>38100</xdr:rowOff>
    </xdr:from>
    <xdr:to>
      <xdr:col>0</xdr:col>
      <xdr:colOff>914400</xdr:colOff>
      <xdr:row>7</xdr:row>
      <xdr:rowOff>895350</xdr:rowOff>
    </xdr:to>
    <xdr:pic>
      <xdr:nvPicPr>
        <xdr:cNvPr id="1028" name="Image 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28600" y="4000500"/>
          <a:ext cx="6858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219075</xdr:colOff>
      <xdr:row>8</xdr:row>
      <xdr:rowOff>38100</xdr:rowOff>
    </xdr:from>
    <xdr:to>
      <xdr:col>0</xdr:col>
      <xdr:colOff>923925</xdr:colOff>
      <xdr:row>8</xdr:row>
      <xdr:rowOff>895350</xdr:rowOff>
    </xdr:to>
    <xdr:pic>
      <xdr:nvPicPr>
        <xdr:cNvPr id="1029" name="Image 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19075" y="4924425"/>
          <a:ext cx="7048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219075</xdr:colOff>
      <xdr:row>9</xdr:row>
      <xdr:rowOff>38100</xdr:rowOff>
    </xdr:from>
    <xdr:to>
      <xdr:col>0</xdr:col>
      <xdr:colOff>923925</xdr:colOff>
      <xdr:row>9</xdr:row>
      <xdr:rowOff>895350</xdr:rowOff>
    </xdr:to>
    <xdr:pic>
      <xdr:nvPicPr>
        <xdr:cNvPr id="1030" name="Image 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19075" y="5848350"/>
          <a:ext cx="7048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209550</xdr:colOff>
      <xdr:row>10</xdr:row>
      <xdr:rowOff>38100</xdr:rowOff>
    </xdr:from>
    <xdr:to>
      <xdr:col>0</xdr:col>
      <xdr:colOff>933450</xdr:colOff>
      <xdr:row>10</xdr:row>
      <xdr:rowOff>895350</xdr:rowOff>
    </xdr:to>
    <xdr:pic>
      <xdr:nvPicPr>
        <xdr:cNvPr id="1031" name="Image 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09550" y="6772275"/>
          <a:ext cx="7239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ables/table1.xml><?xml version="1.0" encoding="utf-8"?>
<table xmlns="http://schemas.openxmlformats.org/spreadsheetml/2006/main" id="1" name="ProductsTable" displayName="ProductsTable" ref="A4:V11" insertRowShift="1" headerRowDxfId="26" dataDxfId="25" tableBorderDxfId="24">
  <autoFilter ref="A4:V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IMAGE" totalsRowLabel="Total" dataDxfId="23"/>
    <tableColumn id="2" name="BRAND" dataDxfId="22"/>
    <tableColumn id="3" name="CATEGORY" dataDxfId="21"/>
    <tableColumn id="4" name="SUBCATEGORY" dataDxfId="20"/>
    <tableColumn id="5" name="GENDER" dataDxfId="19"/>
    <tableColumn id="6" name="SKU" dataDxfId="18"/>
    <tableColumn id="7" name="DESCRIPTION" dataDxfId="17"/>
    <tableColumn id="8" name="COLOR" dataDxfId="16"/>
    <tableColumn id="9" name="S" dataDxfId="15"/>
    <tableColumn id="10" name="M" dataDxfId="14"/>
    <tableColumn id="11" name="L" dataDxfId="13"/>
    <tableColumn id="12" name="XL" dataDxfId="12"/>
    <tableColumn id="13" name="2XL" dataDxfId="11"/>
    <tableColumn id="14" name="3XL" dataDxfId="10"/>
    <tableColumn id="15" name="4XL" dataDxfId="9"/>
    <tableColumn id="16" name="TOTAL QUANTITY" dataDxfId="8"/>
    <tableColumn id="17" name="MSRP" dataDxfId="7"/>
    <tableColumn id="18" name="TOTAL MSRP" dataDxfId="6"/>
    <tableColumn id="23" name="Price" dataDxfId="5"/>
    <tableColumn id="20" name="TOTAL COST" dataDxfId="4">
      <calculatedColumnFormula>Products!$S5*Products!$P5</calculatedColumnFormula>
    </tableColumn>
    <tableColumn id="21" name="__RSG_ROW_ID__"/>
    <tableColumn id="22" name="Column1" dataDxfId="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SGManagedProductsV1">
    <pageSetUpPr fitToPage="1"/>
  </sheetPr>
  <dimension ref="A1:V11"/>
  <sheetViews>
    <sheetView showGridLines="0" tabSelected="1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W6" sqref="W6"/>
    </sheetView>
  </sheetViews>
  <sheetFormatPr defaultColWidth="8.85546875" defaultRowHeight="15"/>
  <cols>
    <col min="1" max="2" width="16" customWidth="1"/>
    <col min="3" max="3" width="25.85546875" customWidth="1"/>
    <col min="4" max="6" width="16" customWidth="1"/>
    <col min="7" max="7" width="41.28515625" customWidth="1"/>
    <col min="8" max="8" width="16" customWidth="1"/>
    <col min="9" max="15" width="9" customWidth="1"/>
    <col min="16" max="16" width="17.140625" customWidth="1"/>
    <col min="17" max="20" width="16" customWidth="1"/>
    <col min="21" max="21" width="13" hidden="1" customWidth="1"/>
  </cols>
  <sheetData>
    <row r="1" spans="1:22" ht="28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 t="s">
        <v>2</v>
      </c>
      <c r="Q1" s="3" t="s">
        <v>3</v>
      </c>
      <c r="R1" s="3" t="s">
        <v>4</v>
      </c>
      <c r="S1" s="3"/>
      <c r="T1" s="3" t="s">
        <v>5</v>
      </c>
    </row>
    <row r="2" spans="1:22" ht="16.350000000000001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4">
        <f>SUM(P5:P11)</f>
        <v>24884</v>
      </c>
      <c r="Q2" s="5">
        <f>IFERROR(AVERAGE(Q5:Q11),0)</f>
        <v>46.142857142857146</v>
      </c>
      <c r="R2" s="5">
        <f>SUM(R5:R11)</f>
        <v>947263</v>
      </c>
      <c r="S2" s="5"/>
      <c r="T2" s="5">
        <f>SUM(T5:T11)</f>
        <v>226522</v>
      </c>
    </row>
    <row r="3" spans="1:22" ht="3.7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2" ht="45.75" customHeight="1">
      <c r="A4" s="12" t="s">
        <v>6</v>
      </c>
      <c r="B4" s="7" t="s">
        <v>7</v>
      </c>
      <c r="C4" s="7" t="s">
        <v>8</v>
      </c>
      <c r="D4" s="7" t="s">
        <v>9</v>
      </c>
      <c r="E4" s="7" t="s">
        <v>10</v>
      </c>
      <c r="F4" s="7" t="s">
        <v>11</v>
      </c>
      <c r="G4" s="7" t="s">
        <v>12</v>
      </c>
      <c r="H4" s="7" t="s">
        <v>13</v>
      </c>
      <c r="I4" s="7" t="s">
        <v>14</v>
      </c>
      <c r="J4" s="7" t="s">
        <v>15</v>
      </c>
      <c r="K4" s="7" t="s">
        <v>16</v>
      </c>
      <c r="L4" s="7" t="s">
        <v>17</v>
      </c>
      <c r="M4" s="7" t="s">
        <v>18</v>
      </c>
      <c r="N4" s="7" t="s">
        <v>19</v>
      </c>
      <c r="O4" s="7" t="s">
        <v>20</v>
      </c>
      <c r="P4" s="8" t="s">
        <v>21</v>
      </c>
      <c r="Q4" s="7" t="s">
        <v>22</v>
      </c>
      <c r="R4" s="7" t="s">
        <v>4</v>
      </c>
      <c r="S4" s="7" t="s">
        <v>53</v>
      </c>
      <c r="T4" s="7" t="s">
        <v>5</v>
      </c>
      <c r="U4" t="s">
        <v>23</v>
      </c>
      <c r="V4" t="s">
        <v>0</v>
      </c>
    </row>
    <row r="5" spans="1:22" ht="73.349999999999994" customHeight="1">
      <c r="A5" s="13"/>
      <c r="B5" s="9" t="s">
        <v>24</v>
      </c>
      <c r="C5" s="9" t="s">
        <v>25</v>
      </c>
      <c r="D5" s="9" t="s">
        <v>26</v>
      </c>
      <c r="E5" s="9" t="s">
        <v>27</v>
      </c>
      <c r="F5" s="9" t="s">
        <v>28</v>
      </c>
      <c r="G5" s="9" t="s">
        <v>29</v>
      </c>
      <c r="H5" s="9" t="s">
        <v>30</v>
      </c>
      <c r="I5" s="9">
        <v>0</v>
      </c>
      <c r="J5" s="9">
        <v>310</v>
      </c>
      <c r="K5" s="9">
        <v>388</v>
      </c>
      <c r="L5" s="9">
        <v>2054</v>
      </c>
      <c r="M5" s="9">
        <v>0</v>
      </c>
      <c r="N5" s="9">
        <v>36</v>
      </c>
      <c r="O5" s="9">
        <v>206</v>
      </c>
      <c r="P5" s="10">
        <v>2994</v>
      </c>
      <c r="Q5" s="11">
        <v>32</v>
      </c>
      <c r="R5" s="11">
        <v>95808</v>
      </c>
      <c r="S5" s="11">
        <v>8</v>
      </c>
      <c r="T5" s="11">
        <f>Products!$S5*Products!$P5</f>
        <v>23952</v>
      </c>
      <c r="U5" t="s">
        <v>31</v>
      </c>
    </row>
    <row r="6" spans="1:22" ht="73.349999999999994" customHeight="1">
      <c r="A6" s="13"/>
      <c r="B6" s="9" t="s">
        <v>24</v>
      </c>
      <c r="C6" s="9" t="s">
        <v>25</v>
      </c>
      <c r="D6" s="9" t="s">
        <v>26</v>
      </c>
      <c r="E6" s="9" t="s">
        <v>27</v>
      </c>
      <c r="F6" s="9" t="s">
        <v>32</v>
      </c>
      <c r="G6" s="9" t="s">
        <v>29</v>
      </c>
      <c r="H6" s="9" t="s">
        <v>33</v>
      </c>
      <c r="I6" s="9">
        <v>0</v>
      </c>
      <c r="J6" s="9">
        <v>242</v>
      </c>
      <c r="K6" s="9">
        <v>0</v>
      </c>
      <c r="L6" s="9">
        <v>0</v>
      </c>
      <c r="M6" s="9">
        <v>313</v>
      </c>
      <c r="N6" s="9">
        <v>0</v>
      </c>
      <c r="O6" s="9">
        <v>0</v>
      </c>
      <c r="P6" s="10">
        <v>555</v>
      </c>
      <c r="Q6" s="11">
        <v>32</v>
      </c>
      <c r="R6" s="11">
        <v>17760</v>
      </c>
      <c r="S6" s="11">
        <v>8</v>
      </c>
      <c r="T6" s="11">
        <f>Products!$S6*Products!$P6</f>
        <v>4440</v>
      </c>
      <c r="U6" t="s">
        <v>34</v>
      </c>
    </row>
    <row r="7" spans="1:22" ht="73.349999999999994" customHeight="1">
      <c r="A7" s="13"/>
      <c r="B7" s="9" t="s">
        <v>24</v>
      </c>
      <c r="C7" s="9" t="s">
        <v>25</v>
      </c>
      <c r="D7" s="9" t="s">
        <v>26</v>
      </c>
      <c r="E7" s="9" t="s">
        <v>27</v>
      </c>
      <c r="F7" s="9" t="s">
        <v>35</v>
      </c>
      <c r="G7" s="9" t="s">
        <v>29</v>
      </c>
      <c r="H7" s="9" t="s">
        <v>36</v>
      </c>
      <c r="I7" s="9">
        <v>424</v>
      </c>
      <c r="J7" s="9">
        <v>1974</v>
      </c>
      <c r="K7" s="9">
        <v>2212</v>
      </c>
      <c r="L7" s="9">
        <v>2088</v>
      </c>
      <c r="M7" s="9">
        <v>1389</v>
      </c>
      <c r="N7" s="9">
        <v>332</v>
      </c>
      <c r="O7" s="9">
        <v>0</v>
      </c>
      <c r="P7" s="10">
        <v>8419</v>
      </c>
      <c r="Q7" s="11">
        <v>32</v>
      </c>
      <c r="R7" s="11">
        <v>269408</v>
      </c>
      <c r="S7" s="11">
        <v>8</v>
      </c>
      <c r="T7" s="11">
        <f>Products!$S7*Products!$P7</f>
        <v>67352</v>
      </c>
      <c r="U7" t="s">
        <v>37</v>
      </c>
    </row>
    <row r="8" spans="1:22" ht="73.349999999999994" customHeight="1">
      <c r="A8" s="13"/>
      <c r="B8" s="9" t="s">
        <v>24</v>
      </c>
      <c r="C8" s="9" t="s">
        <v>25</v>
      </c>
      <c r="D8" s="9" t="s">
        <v>26</v>
      </c>
      <c r="E8" s="9" t="s">
        <v>27</v>
      </c>
      <c r="F8" s="9" t="s">
        <v>38</v>
      </c>
      <c r="G8" s="9" t="s">
        <v>29</v>
      </c>
      <c r="H8" s="9" t="s">
        <v>39</v>
      </c>
      <c r="I8" s="9">
        <v>313</v>
      </c>
      <c r="J8" s="9">
        <v>1739</v>
      </c>
      <c r="K8" s="9">
        <v>2330</v>
      </c>
      <c r="L8" s="9">
        <v>2194</v>
      </c>
      <c r="M8" s="9">
        <v>1389</v>
      </c>
      <c r="N8" s="9">
        <v>246</v>
      </c>
      <c r="O8" s="9">
        <v>130</v>
      </c>
      <c r="P8" s="10">
        <v>8341</v>
      </c>
      <c r="Q8" s="11">
        <v>32</v>
      </c>
      <c r="R8" s="11">
        <v>266912</v>
      </c>
      <c r="S8" s="11">
        <v>8</v>
      </c>
      <c r="T8" s="11">
        <f>Products!$S8*Products!$P8</f>
        <v>66728</v>
      </c>
      <c r="U8" t="s">
        <v>40</v>
      </c>
    </row>
    <row r="9" spans="1:22" ht="73.349999999999994" customHeight="1">
      <c r="A9" s="13"/>
      <c r="B9" s="9" t="s">
        <v>24</v>
      </c>
      <c r="C9" s="9" t="s">
        <v>25</v>
      </c>
      <c r="D9" s="9" t="s">
        <v>41</v>
      </c>
      <c r="E9" s="9" t="s">
        <v>27</v>
      </c>
      <c r="F9" s="9" t="s">
        <v>42</v>
      </c>
      <c r="G9" s="9" t="s">
        <v>43</v>
      </c>
      <c r="H9" s="9" t="s">
        <v>44</v>
      </c>
      <c r="I9" s="9">
        <v>0</v>
      </c>
      <c r="J9" s="9">
        <v>0</v>
      </c>
      <c r="K9" s="9">
        <v>0</v>
      </c>
      <c r="L9" s="9">
        <v>0</v>
      </c>
      <c r="M9" s="9">
        <v>3</v>
      </c>
      <c r="N9" s="9">
        <v>8</v>
      </c>
      <c r="O9" s="9">
        <v>0</v>
      </c>
      <c r="P9" s="10">
        <v>11</v>
      </c>
      <c r="Q9" s="11">
        <v>65</v>
      </c>
      <c r="R9" s="11">
        <v>715</v>
      </c>
      <c r="S9" s="11">
        <v>14</v>
      </c>
      <c r="T9" s="11">
        <f>Products!$S9*Products!$P9</f>
        <v>154</v>
      </c>
      <c r="U9" t="s">
        <v>45</v>
      </c>
    </row>
    <row r="10" spans="1:22" ht="73.349999999999994" customHeight="1">
      <c r="A10" s="13"/>
      <c r="B10" s="9" t="s">
        <v>24</v>
      </c>
      <c r="C10" s="9" t="s">
        <v>25</v>
      </c>
      <c r="D10" s="9" t="s">
        <v>41</v>
      </c>
      <c r="E10" s="9" t="s">
        <v>27</v>
      </c>
      <c r="F10" s="9" t="s">
        <v>46</v>
      </c>
      <c r="G10" s="9" t="s">
        <v>43</v>
      </c>
      <c r="H10" s="9" t="s">
        <v>47</v>
      </c>
      <c r="I10" s="9">
        <v>429</v>
      </c>
      <c r="J10" s="9">
        <v>831</v>
      </c>
      <c r="K10" s="9">
        <v>1535</v>
      </c>
      <c r="L10" s="9">
        <v>1134</v>
      </c>
      <c r="M10" s="9">
        <v>431</v>
      </c>
      <c r="N10" s="9">
        <v>163</v>
      </c>
      <c r="O10" s="9">
        <v>0</v>
      </c>
      <c r="P10" s="10">
        <v>4523</v>
      </c>
      <c r="Q10" s="11">
        <v>65</v>
      </c>
      <c r="R10" s="11">
        <v>293995</v>
      </c>
      <c r="S10" s="11">
        <v>14</v>
      </c>
      <c r="T10" s="11">
        <f>Products!$S10*Products!$P10</f>
        <v>63322</v>
      </c>
      <c r="U10" t="s">
        <v>48</v>
      </c>
    </row>
    <row r="11" spans="1:22" ht="73.349999999999994" customHeight="1">
      <c r="A11" s="13"/>
      <c r="B11" s="9" t="s">
        <v>24</v>
      </c>
      <c r="C11" s="9" t="s">
        <v>25</v>
      </c>
      <c r="D11" s="9" t="s">
        <v>41</v>
      </c>
      <c r="E11" s="9" t="s">
        <v>27</v>
      </c>
      <c r="F11" s="9" t="s">
        <v>49</v>
      </c>
      <c r="G11" s="9" t="s">
        <v>43</v>
      </c>
      <c r="H11" s="9" t="s">
        <v>50</v>
      </c>
      <c r="I11" s="9">
        <v>0</v>
      </c>
      <c r="J11" s="9">
        <v>0</v>
      </c>
      <c r="K11" s="9">
        <v>21</v>
      </c>
      <c r="L11" s="9">
        <v>20</v>
      </c>
      <c r="M11" s="9">
        <v>0</v>
      </c>
      <c r="N11" s="9">
        <v>0</v>
      </c>
      <c r="O11" s="9">
        <v>0</v>
      </c>
      <c r="P11" s="10">
        <v>41</v>
      </c>
      <c r="Q11" s="11">
        <v>65</v>
      </c>
      <c r="R11" s="11">
        <v>2665</v>
      </c>
      <c r="S11" s="11">
        <v>14</v>
      </c>
      <c r="T11" s="11">
        <f>Products!$S11*Products!$P11</f>
        <v>574</v>
      </c>
      <c r="U11" t="s">
        <v>51</v>
      </c>
    </row>
  </sheetData>
  <phoneticPr fontId="0" type="noConversion"/>
  <conditionalFormatting sqref="P5:P1004">
    <cfRule type="expression" dxfId="2" priority="31">
      <formula>COUNTA($A5:$T5)&gt;0</formula>
    </cfRule>
  </conditionalFormatting>
  <conditionalFormatting sqref="Q5:T1004 A5:O1004">
    <cfRule type="expression" dxfId="1" priority="36">
      <formula>AND(COUNTA($A5:$T5)&gt;0,MOD(SUBTOTAL(103,$G$5:$G5),2)=1)</formula>
    </cfRule>
    <cfRule type="expression" dxfId="0" priority="37">
      <formula>AND(COUNTA($A5:$T5)&gt;0,MOD(SUBTOTAL(103,$G$5:$G5),2)=0)</formula>
    </cfRule>
  </conditionalFormatting>
  <pageMargins left="0.75" right="0.75" top="1" bottom="1" header="0.5" footer="0.5"/>
  <pageSetup fitToHeight="0" orientation="landscape"/>
  <headerFooter>
    <oddFooter>&amp;C&amp;"Aptos"&amp;8 &amp;KFFFFFFDocument ID: recARnzWUBEMMugUg</oddFooter>
    <evenFooter>&amp;C&amp;"Aptos"&amp;8 &amp;KFFFFFFDocument ID: recARnzWUBEMMugUg</evenFooter>
    <firstFooter>&amp;C&amp;"Aptos"&amp;8 &amp;KFFFFFFDocument ID: recARnzWUBEMMugUg</firstFooter>
  </headerFooter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defaultColWidth="8.85546875" defaultRowHeight="15"/>
  <sheetData>
    <row r="1" spans="1:1">
      <c r="A1" t="s">
        <v>52</v>
      </c>
    </row>
    <row r="2" spans="1:1">
      <c r="A2">
        <v>1</v>
      </c>
    </row>
    <row r="3" spans="1:1">
      <c r="A3">
        <v>1</v>
      </c>
    </row>
    <row r="4" spans="1:1">
      <c r="A4" t="s">
        <v>1</v>
      </c>
    </row>
  </sheetData>
  <phoneticPr fontId="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Dators</cp:lastModifiedBy>
  <dcterms:created xsi:type="dcterms:W3CDTF">2026-09-17T17:40:14Z</dcterms:created>
  <dcterms:modified xsi:type="dcterms:W3CDTF">2026-09-30T08:19:21Z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SG_CONTEXT_0000">
    <vt:lpwstr>RSG_CONTEXT:{"airtableBaseId":"appOzrdXD9xJBSlWk","batchId":"57d6cab0-49a9-4747-8324-2a677a1636aa","excelImagePolicy":"automatic-v1","lineSheetId":"recARnzWUBEMMugUg","recipientRecordIds":["recOWZS22x2HA7l9n"],"schema":"reflex.rsg.workbookC</vt:lpwstr>
  </property>
  <property fmtid="{D5CDD505-2E9C-101B-9397-08002B2CF9AE}" pid="3" name="RSG_CONTEXT_0001">
    <vt:lpwstr>ontext","sheetType":"retailer","sourceAttachmentId":"attD7PCVWcfHC85Kv","sourceFingerprint":"b6f65b53d44a1171090a065b640ecb3223b66eecfafdaccf114e2ecc4970d50b","spreadsheetLayout":"matrix","version":2}</vt:lpwstr>
  </property>
  <property fmtid="{D5CDD505-2E9C-101B-9397-08002B2CF9AE}" pid="4" name="RSG_CONTEXT_META">
    <vt:lpwstr>{"v":1,"n":2,"h":"fef5c8615c192541b3d4a74e9e01dbb287b01d8b499acc7b330a5d7dbfac3daa"}</vt:lpwstr>
  </property>
</Properties>
</file>